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/>
  <mc:AlternateContent xmlns:mc="http://schemas.openxmlformats.org/markup-compatibility/2006">
    <mc:Choice Requires="x15">
      <x15ac:absPath xmlns:x15ac="http://schemas.microsoft.com/office/spreadsheetml/2010/11/ac" url="K:\ck-kansli\20. PROTOKOLL OCH AGENDOR\Styrelsen\Protokoll\2022 ÅG protokoll\20220608\bilagor\arkiv\"/>
    </mc:Choice>
  </mc:AlternateContent>
  <xr:revisionPtr revIDLastSave="0" documentId="13_ncr:1_{52316B79-F9C4-45D2-895B-45ACF9421B8C}" xr6:coauthVersionLast="36" xr6:coauthVersionMax="36" xr10:uidLastSave="{00000000-0000-0000-0000-000000000000}"/>
  <bookViews>
    <workbookView xWindow="0" yWindow="0" windowWidth="23040" windowHeight="9195" tabRatio="599" activeTab="1" xr2:uid="{00000000-000D-0000-FFFF-FFFF00000000}"/>
  </bookViews>
  <sheets>
    <sheet name="Gemensam antagning" sheetId="1" r:id="rId1"/>
    <sheet name="Annan antagning" sheetId="3" r:id="rId2"/>
  </sheets>
  <calcPr calcId="191029"/>
</workbook>
</file>

<file path=xl/calcChain.xml><?xml version="1.0" encoding="utf-8"?>
<calcChain xmlns="http://schemas.openxmlformats.org/spreadsheetml/2006/main">
  <c r="J33" i="1" l="1"/>
  <c r="J25" i="1"/>
  <c r="I33" i="1"/>
  <c r="I25" i="1"/>
  <c r="J35" i="1" l="1"/>
  <c r="J40" i="1" s="1"/>
  <c r="J43" i="1" s="1"/>
  <c r="I35" i="1"/>
  <c r="I40" i="1" s="1"/>
  <c r="I43" i="1" s="1"/>
  <c r="C33" i="1"/>
  <c r="C25" i="1"/>
  <c r="C35" i="1" l="1"/>
  <c r="C40" i="1" s="1"/>
  <c r="C43" i="1" s="1"/>
  <c r="D25" i="1"/>
  <c r="G33" i="1" l="1"/>
  <c r="E33" i="1"/>
  <c r="D33" i="1"/>
  <c r="B33" i="1"/>
  <c r="H33" i="1" l="1"/>
  <c r="F33" i="1"/>
  <c r="H25" i="1"/>
  <c r="H40" i="1" l="1"/>
  <c r="F25" i="1"/>
  <c r="F40" i="1" s="1"/>
  <c r="D35" i="1" l="1"/>
  <c r="D40" i="1" s="1"/>
  <c r="B25" i="1"/>
  <c r="B35" i="1" s="1"/>
  <c r="E25" i="1"/>
  <c r="B40" i="1" l="1"/>
  <c r="E35" i="1"/>
  <c r="E40" i="1" s="1"/>
  <c r="E43" i="1" l="1"/>
  <c r="B43" i="1"/>
  <c r="G25" i="1" l="1"/>
  <c r="G35" i="1" l="1"/>
  <c r="G40" i="1" s="1"/>
  <c r="G43" i="1" l="1"/>
</calcChain>
</file>

<file path=xl/sharedStrings.xml><?xml version="1.0" encoding="utf-8"?>
<sst xmlns="http://schemas.openxmlformats.org/spreadsheetml/2006/main" count="70" uniqueCount="64">
  <si>
    <t>Ålands lyceum</t>
  </si>
  <si>
    <t>Grundskolebaserade platser per elev i åk 9</t>
  </si>
  <si>
    <t>Yrkesträning</t>
  </si>
  <si>
    <t>Specialinriktade studieplatser</t>
  </si>
  <si>
    <t>Summa utbildningsplatser</t>
  </si>
  <si>
    <t>Ålands folkhögskola</t>
  </si>
  <si>
    <t>Totalt inom yrkesprogrammen</t>
  </si>
  <si>
    <t>Nya linjen</t>
  </si>
  <si>
    <t>Gymnasieexamen i informations- och kommunikationsteknik</t>
  </si>
  <si>
    <t>Grundexamen inom sjöfart</t>
  </si>
  <si>
    <t xml:space="preserve">Elever totalt i grundskolans avgående klass </t>
  </si>
  <si>
    <t>Totalt antal studieplatser inom Ålands yrkesgymnasium</t>
  </si>
  <si>
    <t>GEMENSAM ANTAGNING</t>
  </si>
  <si>
    <t>ANNAN ANTAGNING</t>
  </si>
  <si>
    <t xml:space="preserve"> </t>
  </si>
  <si>
    <t>Gymnasieexamen inom byggbranschen</t>
  </si>
  <si>
    <t>Gymnasieexamen inom bilbranschen</t>
  </si>
  <si>
    <t>Grundexamen inom social och hälsoområdet</t>
  </si>
  <si>
    <t xml:space="preserve">ÅLANDS GYMNASIUM </t>
  </si>
  <si>
    <t>ht 2022</t>
  </si>
  <si>
    <t>Yrkesinriktad specialundervisning</t>
  </si>
  <si>
    <t xml:space="preserve">Grundläggande yrkesutbildning </t>
  </si>
  <si>
    <t xml:space="preserve">Kursverksamhet </t>
  </si>
  <si>
    <t>Läroavtal</t>
  </si>
  <si>
    <t xml:space="preserve"> ht 2020</t>
  </si>
  <si>
    <t>Allmänbildande utbildning</t>
  </si>
  <si>
    <t xml:space="preserve">Gymnasieexamen i affärsverksamhet </t>
  </si>
  <si>
    <t xml:space="preserve">Gymnasieexamen inom maskin- och produktionsteknik </t>
  </si>
  <si>
    <t xml:space="preserve">Gymnasieexamen inom el- och automationsbranschen </t>
  </si>
  <si>
    <t>Gymnasieexamen husteknik</t>
  </si>
  <si>
    <t xml:space="preserve">Gymnasieexamen inom hår- och skönhetsbranschen </t>
  </si>
  <si>
    <t>Gymnasieexamen inom restaurang- och cateringbranschen</t>
  </si>
  <si>
    <t xml:space="preserve">Gymnasieexamen inom pedagogisk verksamhet och handledning </t>
  </si>
  <si>
    <t>Gymnasieexamen inom affärsverksamhet</t>
  </si>
  <si>
    <t xml:space="preserve">Gymnasieexamen inom rengörings- och fastighetsservicebranschen (fastighetsskötare) </t>
  </si>
  <si>
    <t xml:space="preserve">Gymnasieexamen inom rengörings- och fastighetsservicebranschen (lokalvårdare) </t>
  </si>
  <si>
    <t xml:space="preserve">Varav individuell kvot </t>
  </si>
  <si>
    <t xml:space="preserve"> ht 2021</t>
  </si>
  <si>
    <t>ht 2023</t>
  </si>
  <si>
    <t>Ålands yrkesgymnasium</t>
  </si>
  <si>
    <t>Yrkesexamen (hel eller delar) eller delar av en gymnasieexamen</t>
  </si>
  <si>
    <t>Yrkesexamen, kock i storhushåll, integration</t>
  </si>
  <si>
    <t>Delyrkesexamen, Tillredning av specialdietmåltider</t>
  </si>
  <si>
    <t>Övriga läroavtal (Ströisar)</t>
  </si>
  <si>
    <t>Hantverkarlinjen, grundår och fördjupning</t>
  </si>
  <si>
    <t>Må bra</t>
  </si>
  <si>
    <t xml:space="preserve">Naturfoto, deltid </t>
  </si>
  <si>
    <t>ht 2024</t>
  </si>
  <si>
    <t>ht 2025</t>
  </si>
  <si>
    <t>Förslag till dimensionering för hösten 2023</t>
  </si>
  <si>
    <t>Underlag för planering läsåret 2024</t>
  </si>
  <si>
    <t xml:space="preserve">Underlag för planering 2023 - 2025 </t>
  </si>
  <si>
    <t>Varav indiv. kvot</t>
  </si>
  <si>
    <t xml:space="preserve">Ny utbildningslinje: basår inom teknik </t>
  </si>
  <si>
    <t>vt 2023</t>
  </si>
  <si>
    <t>Gymnasieexamen inom pedagogisk verksamhet och handledning</t>
  </si>
  <si>
    <t>Delyrkesexamen servitör</t>
  </si>
  <si>
    <t xml:space="preserve">Delyrkesexamen, Tillredning av vegetariska måltider </t>
  </si>
  <si>
    <t>Grundexamen inom social-och hälsovård</t>
  </si>
  <si>
    <t xml:space="preserve">Delar av yrkesexamen inom förnybar energi </t>
  </si>
  <si>
    <t>Slutgiltig</t>
  </si>
  <si>
    <t xml:space="preserve">Examensdel inom demensvård </t>
  </si>
  <si>
    <t>Kock</t>
  </si>
  <si>
    <t xml:space="preserve">Servitör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</si>
</sst>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2" fillId="3" borderId="9" applyNumberFormat="0"/>
  </cellStyleXfs>
  <cellXfs count="106">
    <xf numFmtId="0" fontId="0" fillId="0" borderId="0" xfId="0"/>
    <xf numFmtId="0" fontId="0" fillId="0" borderId="0" xfId="0" applyFill="1"/>
    <xf numFmtId="0" fontId="0" fillId="0" borderId="0" xfId="0" applyFont="1" applyFill="1"/>
    <xf numFmtId="0" fontId="1" fillId="0" borderId="0" xfId="0" applyFont="1" applyFill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Fill="1"/>
    <xf numFmtId="0" fontId="0" fillId="0" borderId="0" xfId="0" applyFont="1" applyFill="1" applyAlignment="1">
      <alignment horizontal="center"/>
    </xf>
    <xf numFmtId="0" fontId="3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1" fillId="0" borderId="14" xfId="0" applyFont="1" applyFill="1" applyBorder="1"/>
    <xf numFmtId="0" fontId="1" fillId="0" borderId="14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5" borderId="14" xfId="0" applyFont="1" applyFill="1" applyBorder="1"/>
    <xf numFmtId="0" fontId="0" fillId="0" borderId="14" xfId="0" applyFont="1" applyFill="1" applyBorder="1" applyAlignment="1">
      <alignment horizontal="center"/>
    </xf>
    <xf numFmtId="0" fontId="0" fillId="0" borderId="14" xfId="0" applyFont="1" applyFill="1" applyBorder="1"/>
    <xf numFmtId="0" fontId="0" fillId="0" borderId="14" xfId="0" applyFont="1" applyFill="1" applyBorder="1" applyAlignment="1">
      <alignment wrapText="1"/>
    </xf>
    <xf numFmtId="0" fontId="0" fillId="0" borderId="14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0" fillId="0" borderId="15" xfId="0" applyFont="1" applyFill="1" applyBorder="1"/>
    <xf numFmtId="0" fontId="0" fillId="0" borderId="15" xfId="0" applyFont="1" applyFill="1" applyBorder="1" applyAlignment="1">
      <alignment vertical="center" wrapText="1"/>
    </xf>
    <xf numFmtId="0" fontId="3" fillId="7" borderId="0" xfId="0" applyFont="1" applyFill="1" applyBorder="1"/>
    <xf numFmtId="0" fontId="1" fillId="8" borderId="14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0" fillId="8" borderId="14" xfId="0" applyFont="1" applyFill="1" applyBorder="1" applyAlignment="1">
      <alignment horizontal="center"/>
    </xf>
    <xf numFmtId="0" fontId="0" fillId="8" borderId="0" xfId="0" applyFont="1" applyFill="1" applyBorder="1" applyAlignment="1">
      <alignment horizontal="center"/>
    </xf>
    <xf numFmtId="0" fontId="7" fillId="8" borderId="14" xfId="0" applyFont="1" applyFill="1" applyBorder="1" applyAlignment="1">
      <alignment horizontal="center"/>
    </xf>
    <xf numFmtId="0" fontId="0" fillId="8" borderId="14" xfId="0" applyFont="1" applyFill="1" applyBorder="1" applyAlignment="1">
      <alignment horizontal="center" vertical="center" wrapText="1"/>
    </xf>
    <xf numFmtId="0" fontId="0" fillId="8" borderId="14" xfId="0" applyFont="1" applyFill="1" applyBorder="1" applyAlignment="1">
      <alignment horizontal="center" vertical="center"/>
    </xf>
    <xf numFmtId="0" fontId="0" fillId="8" borderId="0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/>
    </xf>
    <xf numFmtId="0" fontId="0" fillId="10" borderId="14" xfId="0" applyFont="1" applyFill="1" applyBorder="1" applyAlignment="1">
      <alignment horizontal="center"/>
    </xf>
    <xf numFmtId="0" fontId="0" fillId="10" borderId="0" xfId="0" applyFont="1" applyFill="1" applyBorder="1" applyAlignment="1">
      <alignment horizontal="center"/>
    </xf>
    <xf numFmtId="0" fontId="0" fillId="10" borderId="14" xfId="0" applyFont="1" applyFill="1" applyBorder="1" applyAlignment="1">
      <alignment horizontal="center" vertical="center" wrapText="1"/>
    </xf>
    <xf numFmtId="0" fontId="0" fillId="10" borderId="14" xfId="0" applyFont="1" applyFill="1" applyBorder="1" applyAlignment="1">
      <alignment horizontal="center" vertical="center"/>
    </xf>
    <xf numFmtId="0" fontId="0" fillId="1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Font="1" applyBorder="1"/>
    <xf numFmtId="0" fontId="1" fillId="4" borderId="13" xfId="0" applyFont="1" applyFill="1" applyBorder="1"/>
    <xf numFmtId="0" fontId="0" fillId="8" borderId="11" xfId="0" applyFont="1" applyFill="1" applyBorder="1" applyAlignment="1">
      <alignment horizontal="center" wrapText="1"/>
    </xf>
    <xf numFmtId="0" fontId="1" fillId="8" borderId="11" xfId="0" applyFont="1" applyFill="1" applyBorder="1" applyAlignment="1">
      <alignment horizontal="center" wrapText="1"/>
    </xf>
    <xf numFmtId="0" fontId="0" fillId="8" borderId="1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 wrapText="1"/>
    </xf>
    <xf numFmtId="0" fontId="1" fillId="7" borderId="12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 wrapText="1"/>
    </xf>
    <xf numFmtId="0" fontId="0" fillId="4" borderId="12" xfId="0" applyFont="1" applyFill="1" applyBorder="1" applyAlignment="1">
      <alignment horizontal="center"/>
    </xf>
    <xf numFmtId="0" fontId="1" fillId="0" borderId="2" xfId="0" applyFont="1" applyBorder="1"/>
    <xf numFmtId="0" fontId="0" fillId="8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0" fillId="7" borderId="10" xfId="0" applyFont="1" applyFill="1" applyBorder="1" applyAlignment="1">
      <alignment horizontal="center"/>
    </xf>
    <xf numFmtId="0" fontId="9" fillId="0" borderId="3" xfId="0" applyFont="1" applyBorder="1" applyAlignment="1"/>
    <xf numFmtId="0" fontId="0" fillId="8" borderId="6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7" borderId="6" xfId="0" applyFont="1" applyFill="1" applyBorder="1" applyAlignment="1">
      <alignment horizontal="center"/>
    </xf>
    <xf numFmtId="0" fontId="0" fillId="0" borderId="2" xfId="0" applyFont="1" applyFill="1" applyBorder="1" applyAlignment="1"/>
    <xf numFmtId="0" fontId="1" fillId="8" borderId="6" xfId="0" applyFont="1" applyFill="1" applyBorder="1" applyAlignment="1">
      <alignment horizontal="center"/>
    </xf>
    <xf numFmtId="0" fontId="10" fillId="8" borderId="6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0" fontId="0" fillId="0" borderId="3" xfId="0" applyFont="1" applyFill="1" applyBorder="1" applyAlignment="1"/>
    <xf numFmtId="0" fontId="9" fillId="0" borderId="3" xfId="0" applyFont="1" applyFill="1" applyBorder="1" applyAlignment="1"/>
    <xf numFmtId="49" fontId="0" fillId="2" borderId="2" xfId="0" applyNumberFormat="1" applyFont="1" applyFill="1" applyBorder="1" applyAlignment="1"/>
    <xf numFmtId="0" fontId="0" fillId="0" borderId="6" xfId="0" applyFont="1" applyFill="1" applyBorder="1" applyAlignment="1">
      <alignment horizontal="center"/>
    </xf>
    <xf numFmtId="0" fontId="0" fillId="2" borderId="3" xfId="0" applyFont="1" applyFill="1" applyBorder="1" applyAlignment="1"/>
    <xf numFmtId="0" fontId="11" fillId="2" borderId="3" xfId="0" applyFont="1" applyFill="1" applyBorder="1" applyAlignment="1"/>
    <xf numFmtId="0" fontId="0" fillId="2" borderId="1" xfId="0" applyFont="1" applyFill="1" applyBorder="1" applyAlignment="1"/>
    <xf numFmtId="0" fontId="0" fillId="6" borderId="6" xfId="0" applyFont="1" applyFill="1" applyBorder="1" applyAlignment="1">
      <alignment horizontal="center"/>
    </xf>
    <xf numFmtId="0" fontId="10" fillId="0" borderId="3" xfId="0" applyFont="1" applyFill="1" applyBorder="1" applyAlignment="1"/>
    <xf numFmtId="0" fontId="1" fillId="2" borderId="6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0" borderId="4" xfId="0" applyFont="1" applyFill="1" applyBorder="1" applyAlignment="1"/>
    <xf numFmtId="0" fontId="1" fillId="0" borderId="3" xfId="0" applyFont="1" applyFill="1" applyBorder="1" applyAlignment="1"/>
    <xf numFmtId="0" fontId="0" fillId="0" borderId="1" xfId="0" applyFont="1" applyFill="1" applyBorder="1" applyAlignment="1"/>
    <xf numFmtId="0" fontId="1" fillId="0" borderId="1" xfId="0" applyFont="1" applyFill="1" applyBorder="1" applyAlignment="1"/>
    <xf numFmtId="0" fontId="1" fillId="8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0" fillId="5" borderId="1" xfId="0" applyFont="1" applyFill="1" applyBorder="1" applyAlignment="1"/>
    <xf numFmtId="0" fontId="11" fillId="8" borderId="6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1" fillId="7" borderId="6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0" fillId="9" borderId="3" xfId="0" applyFont="1" applyFill="1" applyBorder="1" applyAlignment="1"/>
    <xf numFmtId="2" fontId="0" fillId="9" borderId="6" xfId="0" applyNumberFormat="1" applyFont="1" applyFill="1" applyBorder="1" applyAlignment="1">
      <alignment horizontal="center"/>
    </xf>
    <xf numFmtId="9" fontId="0" fillId="8" borderId="6" xfId="1" applyFont="1" applyFill="1" applyBorder="1" applyAlignment="1">
      <alignment horizontal="center"/>
    </xf>
    <xf numFmtId="9" fontId="0" fillId="0" borderId="6" xfId="1" applyFont="1" applyFill="1" applyBorder="1" applyAlignment="1">
      <alignment horizontal="center"/>
    </xf>
    <xf numFmtId="9" fontId="0" fillId="7" borderId="6" xfId="1" applyFont="1" applyFill="1" applyBorder="1" applyAlignment="1">
      <alignment horizontal="center"/>
    </xf>
    <xf numFmtId="0" fontId="0" fillId="0" borderId="5" xfId="0" applyFont="1" applyFill="1" applyBorder="1" applyAlignment="1"/>
    <xf numFmtId="9" fontId="0" fillId="8" borderId="8" xfId="1" applyFont="1" applyFill="1" applyBorder="1" applyAlignment="1">
      <alignment horizontal="center"/>
    </xf>
    <xf numFmtId="9" fontId="0" fillId="2" borderId="8" xfId="1" applyFont="1" applyFill="1" applyBorder="1" applyAlignment="1">
      <alignment horizontal="center"/>
    </xf>
    <xf numFmtId="9" fontId="0" fillId="7" borderId="8" xfId="1" applyFont="1" applyFill="1" applyBorder="1" applyAlignment="1">
      <alignment horizontal="center"/>
    </xf>
    <xf numFmtId="0" fontId="8" fillId="0" borderId="0" xfId="0" applyFont="1"/>
    <xf numFmtId="0" fontId="0" fillId="0" borderId="0" xfId="0" applyFont="1"/>
    <xf numFmtId="0" fontId="12" fillId="0" borderId="0" xfId="0" applyFont="1"/>
  </cellXfs>
  <cellStyles count="3">
    <cellStyle name="Format 1" xfId="2" xr:uid="{00000000-0005-0000-0000-000000000000}"/>
    <cellStyle name="Normal" xfId="0" builtinId="0"/>
    <cellStyle name="Procent" xfId="1" builtinId="5"/>
  </cellStyles>
  <dxfs count="0"/>
  <tableStyles count="0" defaultTableStyle="TableStyleMedium9" defaultPivotStyle="PivotStyleLight16"/>
  <colors>
    <mruColors>
      <color rgb="FFFF9933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Spetsigt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topLeftCell="A16" zoomScaleNormal="100" zoomScalePageLayoutView="130" workbookViewId="0">
      <selection activeCell="G24" sqref="G24"/>
    </sheetView>
  </sheetViews>
  <sheetFormatPr defaultRowHeight="15" x14ac:dyDescent="0.25"/>
  <cols>
    <col min="1" max="1" width="77.42578125" style="104" customWidth="1"/>
    <col min="2" max="2" width="8.5703125" style="46" bestFit="1" customWidth="1"/>
    <col min="3" max="3" width="8.28515625" style="46" customWidth="1"/>
    <col min="4" max="4" width="11.5703125" style="46" hidden="1" customWidth="1"/>
    <col min="5" max="5" width="8.7109375" style="46" customWidth="1"/>
    <col min="6" max="6" width="2.140625" style="46" hidden="1" customWidth="1"/>
    <col min="7" max="7" width="9" style="46" bestFit="1" customWidth="1"/>
    <col min="8" max="8" width="7.28515625" style="46" customWidth="1"/>
    <col min="9" max="10" width="7.7109375" style="46" customWidth="1"/>
  </cols>
  <sheetData>
    <row r="1" spans="1:10" ht="18.75" x14ac:dyDescent="0.3">
      <c r="A1" s="105" t="s">
        <v>18</v>
      </c>
      <c r="G1" s="6" t="s">
        <v>60</v>
      </c>
      <c r="H1" s="6"/>
      <c r="I1" s="6"/>
      <c r="J1" s="6"/>
    </row>
    <row r="2" spans="1:10" ht="15.75" x14ac:dyDescent="0.25">
      <c r="A2" s="30" t="s">
        <v>49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15.75" x14ac:dyDescent="0.25">
      <c r="A3" s="7" t="s">
        <v>51</v>
      </c>
      <c r="B3" s="47"/>
      <c r="C3" s="47"/>
      <c r="D3" s="47"/>
      <c r="E3" s="47"/>
      <c r="F3" s="47"/>
      <c r="G3" s="48"/>
      <c r="H3" s="47"/>
      <c r="I3" s="48"/>
      <c r="J3" s="48"/>
    </row>
    <row r="4" spans="1:10" ht="15.75" thickBot="1" x14ac:dyDescent="0.3">
      <c r="A4" s="49"/>
      <c r="B4" s="11"/>
      <c r="C4" s="11"/>
      <c r="D4" s="11"/>
      <c r="E4" s="11"/>
      <c r="F4" s="11"/>
      <c r="G4" s="47"/>
      <c r="H4" s="47"/>
      <c r="I4" s="47"/>
      <c r="J4" s="47"/>
    </row>
    <row r="5" spans="1:10" s="5" customFormat="1" ht="45.75" thickBot="1" x14ac:dyDescent="0.3">
      <c r="A5" s="50" t="s">
        <v>12</v>
      </c>
      <c r="B5" s="51" t="s">
        <v>24</v>
      </c>
      <c r="C5" s="51" t="s">
        <v>37</v>
      </c>
      <c r="D5" s="52" t="s">
        <v>36</v>
      </c>
      <c r="E5" s="53" t="s">
        <v>19</v>
      </c>
      <c r="F5" s="54"/>
      <c r="G5" s="55" t="s">
        <v>38</v>
      </c>
      <c r="H5" s="56" t="s">
        <v>52</v>
      </c>
      <c r="I5" s="57" t="s">
        <v>47</v>
      </c>
      <c r="J5" s="57" t="s">
        <v>48</v>
      </c>
    </row>
    <row r="6" spans="1:10" s="4" customFormat="1" ht="18.75" x14ac:dyDescent="0.3">
      <c r="A6" s="58"/>
      <c r="B6" s="59"/>
      <c r="C6" s="59"/>
      <c r="D6" s="59"/>
      <c r="E6" s="59"/>
      <c r="F6" s="60"/>
      <c r="G6" s="61"/>
      <c r="H6" s="61"/>
      <c r="I6" s="60"/>
      <c r="J6" s="60"/>
    </row>
    <row r="7" spans="1:10" x14ac:dyDescent="0.25">
      <c r="A7" s="62" t="s">
        <v>0</v>
      </c>
      <c r="B7" s="63"/>
      <c r="C7" s="63"/>
      <c r="D7" s="63"/>
      <c r="E7" s="63"/>
      <c r="F7" s="64"/>
      <c r="G7" s="65"/>
      <c r="H7" s="65"/>
      <c r="I7" s="64"/>
      <c r="J7" s="64"/>
    </row>
    <row r="8" spans="1:10" s="1" customFormat="1" x14ac:dyDescent="0.25">
      <c r="A8" s="66" t="s">
        <v>25</v>
      </c>
      <c r="B8" s="63">
        <v>160</v>
      </c>
      <c r="C8" s="67">
        <v>160</v>
      </c>
      <c r="D8" s="63">
        <v>2</v>
      </c>
      <c r="E8" s="68">
        <v>160</v>
      </c>
      <c r="F8" s="69"/>
      <c r="G8" s="70">
        <v>160</v>
      </c>
      <c r="H8" s="70">
        <v>2</v>
      </c>
      <c r="I8" s="69">
        <v>160</v>
      </c>
      <c r="J8" s="69">
        <v>140</v>
      </c>
    </row>
    <row r="9" spans="1:10" s="1" customFormat="1" x14ac:dyDescent="0.25">
      <c r="A9" s="71"/>
      <c r="B9" s="63"/>
      <c r="C9" s="63"/>
      <c r="D9" s="63"/>
      <c r="E9" s="63"/>
      <c r="F9" s="64"/>
      <c r="G9" s="65"/>
      <c r="H9" s="65"/>
      <c r="I9" s="64"/>
      <c r="J9" s="64"/>
    </row>
    <row r="10" spans="1:10" s="1" customFormat="1" x14ac:dyDescent="0.25">
      <c r="A10" s="72" t="s">
        <v>39</v>
      </c>
      <c r="B10" s="63"/>
      <c r="C10" s="63"/>
      <c r="D10" s="63"/>
      <c r="E10" s="63"/>
      <c r="F10" s="64"/>
      <c r="G10" s="65"/>
      <c r="H10" s="65"/>
      <c r="I10" s="64"/>
      <c r="J10" s="64"/>
    </row>
    <row r="11" spans="1:10" s="1" customFormat="1" x14ac:dyDescent="0.25">
      <c r="A11" s="71" t="s">
        <v>15</v>
      </c>
      <c r="B11" s="63">
        <v>16</v>
      </c>
      <c r="C11" s="63">
        <v>15</v>
      </c>
      <c r="D11" s="63">
        <v>2</v>
      </c>
      <c r="E11" s="63">
        <v>15</v>
      </c>
      <c r="F11" s="64"/>
      <c r="G11" s="65">
        <v>14</v>
      </c>
      <c r="H11" s="65">
        <v>0</v>
      </c>
      <c r="I11" s="64">
        <v>14</v>
      </c>
      <c r="J11" s="64">
        <v>14</v>
      </c>
    </row>
    <row r="12" spans="1:10" s="1" customFormat="1" x14ac:dyDescent="0.25">
      <c r="A12" s="73" t="s">
        <v>28</v>
      </c>
      <c r="B12" s="63">
        <v>16</v>
      </c>
      <c r="C12" s="63">
        <v>15</v>
      </c>
      <c r="D12" s="63">
        <v>2</v>
      </c>
      <c r="E12" s="63">
        <v>0</v>
      </c>
      <c r="F12" s="64"/>
      <c r="G12" s="65">
        <v>14</v>
      </c>
      <c r="H12" s="65">
        <v>0</v>
      </c>
      <c r="I12" s="74">
        <v>14</v>
      </c>
      <c r="J12" s="74">
        <v>0</v>
      </c>
    </row>
    <row r="13" spans="1:10" s="1" customFormat="1" x14ac:dyDescent="0.25">
      <c r="A13" s="75" t="s">
        <v>16</v>
      </c>
      <c r="B13" s="63">
        <v>16</v>
      </c>
      <c r="C13" s="63">
        <v>15</v>
      </c>
      <c r="D13" s="63">
        <v>2</v>
      </c>
      <c r="E13" s="63">
        <v>15</v>
      </c>
      <c r="F13" s="64"/>
      <c r="G13" s="65">
        <v>14</v>
      </c>
      <c r="H13" s="65">
        <v>2</v>
      </c>
      <c r="I13" s="64">
        <v>14</v>
      </c>
      <c r="J13" s="64">
        <v>14</v>
      </c>
    </row>
    <row r="14" spans="1:10" s="1" customFormat="1" x14ac:dyDescent="0.25">
      <c r="A14" s="75" t="s">
        <v>30</v>
      </c>
      <c r="B14" s="63">
        <v>5</v>
      </c>
      <c r="C14" s="63">
        <v>5</v>
      </c>
      <c r="D14" s="63">
        <v>0</v>
      </c>
      <c r="E14" s="63">
        <v>5</v>
      </c>
      <c r="F14" s="64"/>
      <c r="G14" s="65">
        <v>5</v>
      </c>
      <c r="H14" s="65">
        <v>0</v>
      </c>
      <c r="I14" s="64">
        <v>5</v>
      </c>
      <c r="J14" s="64">
        <v>5</v>
      </c>
    </row>
    <row r="15" spans="1:10" s="1" customFormat="1" x14ac:dyDescent="0.25">
      <c r="A15" s="76" t="s">
        <v>26</v>
      </c>
      <c r="B15" s="63">
        <v>20</v>
      </c>
      <c r="C15" s="63">
        <v>18</v>
      </c>
      <c r="D15" s="63">
        <v>1</v>
      </c>
      <c r="E15" s="63">
        <v>20</v>
      </c>
      <c r="F15" s="64"/>
      <c r="G15" s="65">
        <v>20</v>
      </c>
      <c r="H15" s="65">
        <v>1</v>
      </c>
      <c r="I15" s="64">
        <v>20</v>
      </c>
      <c r="J15" s="64">
        <v>20</v>
      </c>
    </row>
    <row r="16" spans="1:10" s="1" customFormat="1" x14ac:dyDescent="0.25">
      <c r="A16" s="75" t="s">
        <v>31</v>
      </c>
      <c r="B16" s="63">
        <v>16</v>
      </c>
      <c r="C16" s="63">
        <v>15</v>
      </c>
      <c r="D16" s="63">
        <v>0</v>
      </c>
      <c r="E16" s="63"/>
      <c r="F16" s="64"/>
      <c r="G16" s="65"/>
      <c r="H16" s="65"/>
      <c r="I16" s="64"/>
      <c r="J16" s="64"/>
    </row>
    <row r="17" spans="1:10" s="1" customFormat="1" x14ac:dyDescent="0.25">
      <c r="A17" s="75" t="s">
        <v>62</v>
      </c>
      <c r="B17" s="63"/>
      <c r="C17" s="63"/>
      <c r="D17" s="63"/>
      <c r="E17" s="63">
        <v>15</v>
      </c>
      <c r="F17" s="64"/>
      <c r="G17" s="65">
        <v>15</v>
      </c>
      <c r="H17" s="65">
        <v>0</v>
      </c>
      <c r="I17" s="64">
        <v>14</v>
      </c>
      <c r="J17" s="64">
        <v>15</v>
      </c>
    </row>
    <row r="18" spans="1:10" s="1" customFormat="1" x14ac:dyDescent="0.25">
      <c r="A18" s="75" t="s">
        <v>63</v>
      </c>
      <c r="B18" s="63"/>
      <c r="C18" s="63"/>
      <c r="D18" s="63"/>
      <c r="E18" s="63">
        <v>15</v>
      </c>
      <c r="F18" s="64"/>
      <c r="G18" s="65">
        <v>0</v>
      </c>
      <c r="H18" s="65">
        <v>0</v>
      </c>
      <c r="I18" s="64">
        <v>15</v>
      </c>
      <c r="J18" s="64">
        <v>0</v>
      </c>
    </row>
    <row r="19" spans="1:10" s="1" customFormat="1" x14ac:dyDescent="0.25">
      <c r="A19" s="75" t="s">
        <v>8</v>
      </c>
      <c r="B19" s="63">
        <v>16</v>
      </c>
      <c r="C19" s="63">
        <v>15</v>
      </c>
      <c r="D19" s="63">
        <v>1</v>
      </c>
      <c r="E19" s="63">
        <v>15</v>
      </c>
      <c r="F19" s="64"/>
      <c r="G19" s="65">
        <v>15</v>
      </c>
      <c r="H19" s="65">
        <v>2</v>
      </c>
      <c r="I19" s="64">
        <v>15</v>
      </c>
      <c r="J19" s="64">
        <v>15</v>
      </c>
    </row>
    <row r="20" spans="1:10" s="1" customFormat="1" x14ac:dyDescent="0.25">
      <c r="A20" s="77" t="s">
        <v>32</v>
      </c>
      <c r="B20" s="63">
        <v>18</v>
      </c>
      <c r="C20" s="63">
        <v>18</v>
      </c>
      <c r="D20" s="63">
        <v>2</v>
      </c>
      <c r="E20" s="63">
        <v>18</v>
      </c>
      <c r="F20" s="64"/>
      <c r="G20" s="65">
        <v>18</v>
      </c>
      <c r="H20" s="65">
        <v>2</v>
      </c>
      <c r="I20" s="64">
        <v>18</v>
      </c>
      <c r="J20" s="64">
        <v>18</v>
      </c>
    </row>
    <row r="21" spans="1:10" s="1" customFormat="1" x14ac:dyDescent="0.25">
      <c r="A21" s="75" t="s">
        <v>9</v>
      </c>
      <c r="B21" s="63">
        <v>36</v>
      </c>
      <c r="C21" s="63">
        <v>36</v>
      </c>
      <c r="D21" s="63">
        <v>4</v>
      </c>
      <c r="E21" s="63">
        <v>36</v>
      </c>
      <c r="F21" s="64"/>
      <c r="G21" s="65">
        <v>38</v>
      </c>
      <c r="H21" s="65">
        <v>4</v>
      </c>
      <c r="I21" s="64">
        <v>36</v>
      </c>
      <c r="J21" s="64">
        <v>36</v>
      </c>
    </row>
    <row r="22" spans="1:10" s="1" customFormat="1" x14ac:dyDescent="0.25">
      <c r="A22" s="75" t="s">
        <v>17</v>
      </c>
      <c r="B22" s="63">
        <v>20</v>
      </c>
      <c r="C22" s="63">
        <v>20</v>
      </c>
      <c r="D22" s="63">
        <v>2</v>
      </c>
      <c r="E22" s="63">
        <v>20</v>
      </c>
      <c r="F22" s="64"/>
      <c r="G22" s="65">
        <v>20</v>
      </c>
      <c r="H22" s="65">
        <v>2</v>
      </c>
      <c r="I22" s="64">
        <v>20</v>
      </c>
      <c r="J22" s="64">
        <v>20</v>
      </c>
    </row>
    <row r="23" spans="1:10" s="1" customFormat="1" x14ac:dyDescent="0.25">
      <c r="A23" s="75" t="s">
        <v>27</v>
      </c>
      <c r="B23" s="63">
        <v>16</v>
      </c>
      <c r="C23" s="63">
        <v>0</v>
      </c>
      <c r="D23" s="63">
        <v>0</v>
      </c>
      <c r="E23" s="63">
        <v>15</v>
      </c>
      <c r="F23" s="78"/>
      <c r="G23" s="65">
        <v>14</v>
      </c>
      <c r="H23" s="65">
        <v>2</v>
      </c>
      <c r="I23" s="74">
        <v>0</v>
      </c>
      <c r="J23" s="74">
        <v>14</v>
      </c>
    </row>
    <row r="24" spans="1:10" s="1" customFormat="1" x14ac:dyDescent="0.25">
      <c r="A24" s="75" t="s">
        <v>29</v>
      </c>
      <c r="B24" s="63">
        <v>16</v>
      </c>
      <c r="C24" s="63">
        <v>15</v>
      </c>
      <c r="D24" s="63">
        <v>2</v>
      </c>
      <c r="E24" s="63">
        <v>0</v>
      </c>
      <c r="F24" s="64"/>
      <c r="G24" s="65">
        <v>14</v>
      </c>
      <c r="H24" s="65">
        <v>2</v>
      </c>
      <c r="I24" s="74">
        <v>14</v>
      </c>
      <c r="J24" s="74">
        <v>0</v>
      </c>
    </row>
    <row r="25" spans="1:10" s="1" customFormat="1" x14ac:dyDescent="0.25">
      <c r="A25" s="79" t="s">
        <v>6</v>
      </c>
      <c r="B25" s="67">
        <f t="shared" ref="B25:J25" si="0">SUM(B11:B24)</f>
        <v>211</v>
      </c>
      <c r="C25" s="67">
        <f t="shared" si="0"/>
        <v>187</v>
      </c>
      <c r="D25" s="67">
        <f t="shared" si="0"/>
        <v>18</v>
      </c>
      <c r="E25" s="67">
        <f t="shared" si="0"/>
        <v>189</v>
      </c>
      <c r="F25" s="80">
        <f t="shared" si="0"/>
        <v>0</v>
      </c>
      <c r="G25" s="81">
        <f t="shared" si="0"/>
        <v>201</v>
      </c>
      <c r="H25" s="81">
        <f t="shared" si="0"/>
        <v>17</v>
      </c>
      <c r="I25" s="80">
        <f t="shared" si="0"/>
        <v>199</v>
      </c>
      <c r="J25" s="80">
        <f t="shared" si="0"/>
        <v>171</v>
      </c>
    </row>
    <row r="26" spans="1:10" s="1" customFormat="1" x14ac:dyDescent="0.25">
      <c r="A26" s="71"/>
      <c r="B26" s="63"/>
      <c r="C26" s="63"/>
      <c r="D26" s="63"/>
      <c r="E26" s="63"/>
      <c r="F26" s="64"/>
      <c r="G26" s="65"/>
      <c r="H26" s="65"/>
      <c r="I26" s="64"/>
      <c r="J26" s="64"/>
    </row>
    <row r="27" spans="1:10" s="1" customFormat="1" x14ac:dyDescent="0.25">
      <c r="A27" s="82" t="s">
        <v>20</v>
      </c>
      <c r="B27" s="63"/>
      <c r="C27" s="63"/>
      <c r="D27" s="63"/>
      <c r="E27" s="63"/>
      <c r="F27" s="64"/>
      <c r="G27" s="65"/>
      <c r="H27" s="65"/>
      <c r="I27" s="64"/>
      <c r="J27" s="64"/>
    </row>
    <row r="28" spans="1:10" s="1" customFormat="1" x14ac:dyDescent="0.25">
      <c r="A28" s="71" t="s">
        <v>31</v>
      </c>
      <c r="B28" s="63">
        <v>4</v>
      </c>
      <c r="C28" s="63">
        <v>4</v>
      </c>
      <c r="D28" s="63">
        <v>4</v>
      </c>
      <c r="E28" s="63">
        <v>4</v>
      </c>
      <c r="F28" s="64"/>
      <c r="G28" s="65"/>
      <c r="H28" s="65">
        <v>6</v>
      </c>
      <c r="I28" s="64">
        <v>6</v>
      </c>
      <c r="J28" s="64">
        <v>6</v>
      </c>
    </row>
    <row r="29" spans="1:10" s="1" customFormat="1" x14ac:dyDescent="0.25">
      <c r="A29" s="71" t="s">
        <v>34</v>
      </c>
      <c r="B29" s="63">
        <v>6</v>
      </c>
      <c r="C29" s="63">
        <v>6</v>
      </c>
      <c r="D29" s="63">
        <v>6</v>
      </c>
      <c r="E29" s="63">
        <v>6</v>
      </c>
      <c r="F29" s="64"/>
      <c r="G29" s="65"/>
      <c r="H29" s="65">
        <v>6</v>
      </c>
      <c r="I29" s="64">
        <v>6</v>
      </c>
      <c r="J29" s="64">
        <v>6</v>
      </c>
    </row>
    <row r="30" spans="1:10" s="1" customFormat="1" x14ac:dyDescent="0.25">
      <c r="A30" s="71" t="s">
        <v>35</v>
      </c>
      <c r="B30" s="63">
        <v>4</v>
      </c>
      <c r="C30" s="63">
        <v>4</v>
      </c>
      <c r="D30" s="63">
        <v>4</v>
      </c>
      <c r="E30" s="63"/>
      <c r="F30" s="64"/>
      <c r="G30" s="65"/>
      <c r="H30" s="65">
        <v>0</v>
      </c>
      <c r="I30" s="64">
        <v>0</v>
      </c>
      <c r="J30" s="64">
        <v>0</v>
      </c>
    </row>
    <row r="31" spans="1:10" s="1" customFormat="1" x14ac:dyDescent="0.25">
      <c r="A31" s="71" t="s">
        <v>53</v>
      </c>
      <c r="B31" s="63"/>
      <c r="C31" s="63"/>
      <c r="D31" s="63"/>
      <c r="E31" s="63"/>
      <c r="F31" s="64"/>
      <c r="G31" s="65"/>
      <c r="H31" s="65">
        <v>8</v>
      </c>
      <c r="I31" s="64">
        <v>8</v>
      </c>
      <c r="J31" s="64">
        <v>8</v>
      </c>
    </row>
    <row r="32" spans="1:10" s="1" customFormat="1" x14ac:dyDescent="0.25">
      <c r="A32" s="71" t="s">
        <v>2</v>
      </c>
      <c r="B32" s="63">
        <v>5</v>
      </c>
      <c r="C32" s="63">
        <v>2</v>
      </c>
      <c r="D32" s="63">
        <v>2</v>
      </c>
      <c r="E32" s="63">
        <v>2</v>
      </c>
      <c r="F32" s="64"/>
      <c r="G32" s="65"/>
      <c r="H32" s="65">
        <v>2</v>
      </c>
      <c r="I32" s="74">
        <v>2</v>
      </c>
      <c r="J32" s="74">
        <v>2</v>
      </c>
    </row>
    <row r="33" spans="1:10" s="3" customFormat="1" x14ac:dyDescent="0.25">
      <c r="A33" s="83" t="s">
        <v>3</v>
      </c>
      <c r="B33" s="67">
        <f>SUM(B28:B32)</f>
        <v>19</v>
      </c>
      <c r="C33" s="67">
        <f>SUM(C28:C32)</f>
        <v>16</v>
      </c>
      <c r="D33" s="67">
        <f>SUM(D28:D32)</f>
        <v>16</v>
      </c>
      <c r="E33" s="67">
        <f>SUM(E28:E32)</f>
        <v>12</v>
      </c>
      <c r="F33" s="80">
        <f t="shared" ref="F33:H33" si="1">SUM(F28:F32)</f>
        <v>0</v>
      </c>
      <c r="G33" s="81">
        <f>SUM(G28:G32)</f>
        <v>0</v>
      </c>
      <c r="H33" s="81">
        <f t="shared" si="1"/>
        <v>22</v>
      </c>
      <c r="I33" s="80">
        <f>SUM(I28:I32)</f>
        <v>22</v>
      </c>
      <c r="J33" s="80">
        <f>SUM(J28:J32)</f>
        <v>22</v>
      </c>
    </row>
    <row r="34" spans="1:10" s="3" customFormat="1" x14ac:dyDescent="0.25">
      <c r="A34" s="83"/>
      <c r="B34" s="67"/>
      <c r="C34" s="67"/>
      <c r="D34" s="67"/>
      <c r="E34" s="67"/>
      <c r="F34" s="80"/>
      <c r="G34" s="81"/>
      <c r="H34" s="81"/>
      <c r="I34" s="80"/>
      <c r="J34" s="80"/>
    </row>
    <row r="35" spans="1:10" s="1" customFormat="1" x14ac:dyDescent="0.25">
      <c r="A35" s="83" t="s">
        <v>11</v>
      </c>
      <c r="B35" s="67">
        <f>SUM(B33+B25)</f>
        <v>230</v>
      </c>
      <c r="C35" s="67">
        <f>SUM(C33+C25)</f>
        <v>203</v>
      </c>
      <c r="D35" s="67">
        <f>SUM(D33+D25)</f>
        <v>34</v>
      </c>
      <c r="E35" s="67">
        <f>SUM(E33+E25)</f>
        <v>201</v>
      </c>
      <c r="F35" s="80"/>
      <c r="G35" s="81">
        <f>SUM(G33+G25)</f>
        <v>201</v>
      </c>
      <c r="H35" s="81"/>
      <c r="I35" s="80">
        <f>SUM(I33+I25)</f>
        <v>221</v>
      </c>
      <c r="J35" s="80">
        <f>SUM(J33+J25)</f>
        <v>193</v>
      </c>
    </row>
    <row r="36" spans="1:10" s="1" customFormat="1" x14ac:dyDescent="0.25">
      <c r="A36" s="84"/>
      <c r="B36" s="63"/>
      <c r="C36" s="63"/>
      <c r="D36" s="63"/>
      <c r="E36" s="63"/>
      <c r="F36" s="64"/>
      <c r="G36" s="65"/>
      <c r="H36" s="65"/>
      <c r="I36" s="64"/>
      <c r="J36" s="64"/>
    </row>
    <row r="37" spans="1:10" s="1" customFormat="1" x14ac:dyDescent="0.25">
      <c r="A37" s="83" t="s">
        <v>5</v>
      </c>
      <c r="B37" s="63"/>
      <c r="C37" s="63"/>
      <c r="D37" s="63"/>
      <c r="E37" s="63"/>
      <c r="F37" s="64"/>
      <c r="G37" s="65"/>
      <c r="H37" s="65"/>
      <c r="I37" s="64"/>
      <c r="J37" s="64"/>
    </row>
    <row r="38" spans="1:10" s="1" customFormat="1" x14ac:dyDescent="0.25">
      <c r="A38" s="71" t="s">
        <v>7</v>
      </c>
      <c r="B38" s="67">
        <v>40</v>
      </c>
      <c r="C38" s="67">
        <v>40</v>
      </c>
      <c r="D38" s="67">
        <v>8</v>
      </c>
      <c r="E38" s="68">
        <v>40</v>
      </c>
      <c r="F38" s="80"/>
      <c r="G38" s="81">
        <v>40</v>
      </c>
      <c r="H38" s="81">
        <v>8</v>
      </c>
      <c r="I38" s="80">
        <v>40</v>
      </c>
      <c r="J38" s="80">
        <v>40</v>
      </c>
    </row>
    <row r="39" spans="1:10" s="2" customFormat="1" x14ac:dyDescent="0.25">
      <c r="A39" s="71"/>
      <c r="B39" s="63"/>
      <c r="C39" s="63"/>
      <c r="D39" s="63"/>
      <c r="E39" s="63"/>
      <c r="F39" s="64"/>
      <c r="G39" s="65"/>
      <c r="H39" s="65"/>
      <c r="I39" s="64"/>
      <c r="J39" s="64"/>
    </row>
    <row r="40" spans="1:10" s="1" customFormat="1" x14ac:dyDescent="0.25">
      <c r="A40" s="85" t="s">
        <v>4</v>
      </c>
      <c r="B40" s="86">
        <f>SUM(B38+B35+B8)</f>
        <v>430</v>
      </c>
      <c r="C40" s="86">
        <f>SUM(C38+C35+C8)</f>
        <v>403</v>
      </c>
      <c r="D40" s="86">
        <f>SUM(D38+D35+D8)</f>
        <v>44</v>
      </c>
      <c r="E40" s="86">
        <f>SUM(E38+E35+E8)</f>
        <v>401</v>
      </c>
      <c r="F40" s="87">
        <f>SUM(F38+F25+F8+F33)</f>
        <v>0</v>
      </c>
      <c r="G40" s="88">
        <f>SUM(G38+G35+G8)</f>
        <v>401</v>
      </c>
      <c r="H40" s="88">
        <f>SUM(H38+H25+H8+H33)</f>
        <v>49</v>
      </c>
      <c r="I40" s="87">
        <f>SUM(I38+I35+I8)</f>
        <v>421</v>
      </c>
      <c r="J40" s="87">
        <f>SUM(J38+J35+J8)</f>
        <v>373</v>
      </c>
    </row>
    <row r="41" spans="1:10" s="1" customFormat="1" x14ac:dyDescent="0.25">
      <c r="A41" s="71"/>
      <c r="B41" s="67"/>
      <c r="C41" s="67"/>
      <c r="D41" s="67"/>
      <c r="E41" s="67"/>
      <c r="F41" s="80"/>
      <c r="G41" s="81"/>
      <c r="H41" s="81"/>
      <c r="I41" s="80"/>
      <c r="J41" s="80"/>
    </row>
    <row r="42" spans="1:10" s="1" customFormat="1" x14ac:dyDescent="0.25">
      <c r="A42" s="89" t="s">
        <v>10</v>
      </c>
      <c r="B42" s="90">
        <v>328</v>
      </c>
      <c r="C42" s="90">
        <v>319</v>
      </c>
      <c r="D42" s="90"/>
      <c r="E42" s="90">
        <v>349</v>
      </c>
      <c r="F42" s="91"/>
      <c r="G42" s="92">
        <v>356</v>
      </c>
      <c r="H42" s="92"/>
      <c r="I42" s="93">
        <v>352</v>
      </c>
      <c r="J42" s="93">
        <v>319</v>
      </c>
    </row>
    <row r="43" spans="1:10" s="1" customFormat="1" x14ac:dyDescent="0.25">
      <c r="A43" s="94" t="s">
        <v>1</v>
      </c>
      <c r="B43" s="95">
        <f>SUM(B40/B42)</f>
        <v>1.3109756097560976</v>
      </c>
      <c r="C43" s="95">
        <f>SUM(C40/C42)</f>
        <v>1.2633228840125392</v>
      </c>
      <c r="D43" s="95"/>
      <c r="E43" s="95">
        <f>SUM(E40/E42)</f>
        <v>1.148997134670487</v>
      </c>
      <c r="F43" s="95"/>
      <c r="G43" s="95">
        <f>SUM(G40/G42)</f>
        <v>1.1264044943820224</v>
      </c>
      <c r="H43" s="95"/>
      <c r="I43" s="95">
        <f>SUM(I40/I42)</f>
        <v>1.1960227272727273</v>
      </c>
      <c r="J43" s="95">
        <f>SUM(J40/J42)</f>
        <v>1.1692789968652038</v>
      </c>
    </row>
    <row r="44" spans="1:10" s="1" customFormat="1" x14ac:dyDescent="0.25">
      <c r="A44" s="66"/>
      <c r="B44" s="63"/>
      <c r="C44" s="63"/>
      <c r="D44" s="63"/>
      <c r="E44" s="63"/>
      <c r="F44" s="64"/>
      <c r="G44" s="65"/>
      <c r="H44" s="65"/>
      <c r="I44" s="64"/>
      <c r="J44" s="64"/>
    </row>
    <row r="45" spans="1:10" s="1" customFormat="1" x14ac:dyDescent="0.25">
      <c r="A45" s="66"/>
      <c r="B45" s="63"/>
      <c r="C45" s="63"/>
      <c r="D45" s="96"/>
      <c r="E45" s="63"/>
      <c r="F45" s="97"/>
      <c r="G45" s="65"/>
      <c r="H45" s="98"/>
      <c r="I45" s="74"/>
      <c r="J45" s="74"/>
    </row>
    <row r="46" spans="1:10" s="1" customFormat="1" ht="15.75" thickBot="1" x14ac:dyDescent="0.3">
      <c r="A46" s="99"/>
      <c r="B46" s="100"/>
      <c r="C46" s="100"/>
      <c r="D46" s="100"/>
      <c r="E46" s="100"/>
      <c r="F46" s="101"/>
      <c r="G46" s="102"/>
      <c r="H46" s="102"/>
      <c r="I46" s="101"/>
      <c r="J46" s="101"/>
    </row>
    <row r="49" spans="1:2" x14ac:dyDescent="0.25">
      <c r="A49" s="103"/>
    </row>
    <row r="50" spans="1:2" x14ac:dyDescent="0.25">
      <c r="A50" s="103"/>
      <c r="B50" s="46" t="s">
        <v>14</v>
      </c>
    </row>
  </sheetData>
  <pageMargins left="0.31496062992125984" right="0.31496062992125984" top="0.55118110236220474" bottom="0.35433070866141736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6"/>
  <sheetViews>
    <sheetView tabSelected="1" workbookViewId="0">
      <selection activeCell="H15" sqref="H15"/>
    </sheetView>
  </sheetViews>
  <sheetFormatPr defaultRowHeight="15" x14ac:dyDescent="0.25"/>
  <cols>
    <col min="1" max="1" width="60.140625" style="2" customWidth="1"/>
    <col min="2" max="2" width="6.5703125" style="2" customWidth="1"/>
    <col min="3" max="3" width="6.28515625" style="2" customWidth="1"/>
    <col min="4" max="5" width="8.28515625" style="2" customWidth="1"/>
    <col min="6" max="6" width="7.140625" customWidth="1"/>
  </cols>
  <sheetData>
    <row r="1" spans="1:6" ht="15.75" x14ac:dyDescent="0.25">
      <c r="A1" s="8" t="s">
        <v>18</v>
      </c>
      <c r="B1" s="9"/>
      <c r="C1" s="27" t="s">
        <v>60</v>
      </c>
    </row>
    <row r="2" spans="1:6" ht="15.75" x14ac:dyDescent="0.25">
      <c r="A2" s="10" t="s">
        <v>49</v>
      </c>
      <c r="B2" s="11"/>
      <c r="C2" s="11"/>
      <c r="D2" s="11"/>
      <c r="E2" s="11"/>
    </row>
    <row r="3" spans="1:6" ht="15.75" x14ac:dyDescent="0.25">
      <c r="A3" s="10" t="s">
        <v>50</v>
      </c>
      <c r="B3" s="11"/>
      <c r="C3" s="11"/>
      <c r="D3" s="11"/>
      <c r="E3" s="11"/>
    </row>
    <row r="4" spans="1:6" x14ac:dyDescent="0.25">
      <c r="A4" s="12"/>
      <c r="B4" s="11"/>
      <c r="C4" s="11"/>
      <c r="D4" s="11"/>
      <c r="E4" s="11"/>
    </row>
    <row r="5" spans="1:6" x14ac:dyDescent="0.25">
      <c r="A5" s="13" t="s">
        <v>13</v>
      </c>
      <c r="B5" s="31">
        <v>2021</v>
      </c>
      <c r="C5" s="31">
        <v>2022</v>
      </c>
      <c r="D5" s="39" t="s">
        <v>54</v>
      </c>
      <c r="E5" s="39" t="s">
        <v>38</v>
      </c>
      <c r="F5" s="14">
        <v>2024</v>
      </c>
    </row>
    <row r="6" spans="1:6" x14ac:dyDescent="0.25">
      <c r="A6" s="15"/>
      <c r="B6" s="32"/>
      <c r="C6" s="32"/>
      <c r="D6" s="40"/>
      <c r="E6" s="40"/>
      <c r="F6" s="16"/>
    </row>
    <row r="7" spans="1:6" x14ac:dyDescent="0.25">
      <c r="A7" s="17" t="s">
        <v>21</v>
      </c>
      <c r="B7" s="33"/>
      <c r="C7" s="33"/>
      <c r="D7" s="41"/>
      <c r="E7" s="41"/>
      <c r="F7" s="18"/>
    </row>
    <row r="8" spans="1:6" x14ac:dyDescent="0.25">
      <c r="A8" s="19" t="s">
        <v>58</v>
      </c>
      <c r="B8" s="33">
        <v>16</v>
      </c>
      <c r="C8" s="33">
        <v>16</v>
      </c>
      <c r="D8" s="41">
        <v>25</v>
      </c>
      <c r="E8" s="41"/>
      <c r="F8" s="18">
        <v>25</v>
      </c>
    </row>
    <row r="9" spans="1:6" x14ac:dyDescent="0.25">
      <c r="A9" s="19" t="s">
        <v>33</v>
      </c>
      <c r="B9" s="33"/>
      <c r="C9" s="33">
        <v>20</v>
      </c>
      <c r="D9" s="41"/>
      <c r="E9" s="41"/>
      <c r="F9" s="18">
        <v>20</v>
      </c>
    </row>
    <row r="10" spans="1:6" x14ac:dyDescent="0.25">
      <c r="A10" s="19" t="s">
        <v>55</v>
      </c>
      <c r="B10" s="33"/>
      <c r="C10" s="33"/>
      <c r="D10" s="41"/>
      <c r="E10" s="41">
        <v>15</v>
      </c>
      <c r="F10" s="18"/>
    </row>
    <row r="11" spans="1:6" x14ac:dyDescent="0.25">
      <c r="A11" s="12"/>
      <c r="B11" s="34"/>
      <c r="C11" s="34"/>
      <c r="D11" s="42"/>
      <c r="E11" s="42"/>
      <c r="F11" s="11"/>
    </row>
    <row r="12" spans="1:6" x14ac:dyDescent="0.25">
      <c r="A12" s="12"/>
      <c r="B12" s="34"/>
      <c r="C12" s="34"/>
      <c r="D12" s="42"/>
      <c r="E12" s="42"/>
      <c r="F12" s="11"/>
    </row>
    <row r="13" spans="1:6" x14ac:dyDescent="0.25">
      <c r="A13" s="17" t="s">
        <v>40</v>
      </c>
      <c r="B13" s="34"/>
      <c r="C13" s="34"/>
      <c r="D13" s="42"/>
      <c r="E13" s="42"/>
      <c r="F13" s="11"/>
    </row>
    <row r="14" spans="1:6" x14ac:dyDescent="0.25">
      <c r="A14" s="20" t="s">
        <v>56</v>
      </c>
      <c r="B14" s="35"/>
      <c r="C14" s="33">
        <v>12</v>
      </c>
      <c r="D14" s="41"/>
      <c r="E14" s="41">
        <v>12</v>
      </c>
      <c r="F14" s="18"/>
    </row>
    <row r="15" spans="1:6" x14ac:dyDescent="0.25">
      <c r="A15" s="21" t="s">
        <v>41</v>
      </c>
      <c r="B15" s="36">
        <v>12</v>
      </c>
      <c r="C15" s="36"/>
      <c r="D15" s="43"/>
      <c r="E15" s="43">
        <v>12</v>
      </c>
      <c r="F15" s="22"/>
    </row>
    <row r="16" spans="1:6" x14ac:dyDescent="0.25">
      <c r="A16" s="21" t="s">
        <v>42</v>
      </c>
      <c r="B16" s="36"/>
      <c r="C16" s="36">
        <v>16</v>
      </c>
      <c r="D16" s="43"/>
      <c r="E16" s="43"/>
      <c r="F16" s="22">
        <v>16</v>
      </c>
    </row>
    <row r="17" spans="1:6" x14ac:dyDescent="0.25">
      <c r="A17" s="21" t="s">
        <v>57</v>
      </c>
      <c r="B17" s="36">
        <v>16</v>
      </c>
      <c r="C17" s="36">
        <v>16</v>
      </c>
      <c r="D17" s="43">
        <v>16</v>
      </c>
      <c r="E17" s="43"/>
      <c r="F17" s="22"/>
    </row>
    <row r="18" spans="1:6" x14ac:dyDescent="0.25">
      <c r="A18" s="21" t="s">
        <v>59</v>
      </c>
      <c r="B18" s="36"/>
      <c r="C18" s="36"/>
      <c r="D18" s="43">
        <v>15</v>
      </c>
      <c r="E18" s="43">
        <v>15</v>
      </c>
      <c r="F18" s="22"/>
    </row>
    <row r="19" spans="1:6" x14ac:dyDescent="0.25">
      <c r="A19" s="29" t="s">
        <v>61</v>
      </c>
      <c r="B19" s="36"/>
      <c r="C19" s="36"/>
      <c r="D19" s="43"/>
      <c r="E19" s="43">
        <v>20</v>
      </c>
      <c r="F19" s="22"/>
    </row>
    <row r="20" spans="1:6" x14ac:dyDescent="0.25">
      <c r="A20" s="28"/>
      <c r="B20" s="36"/>
      <c r="C20" s="37"/>
      <c r="D20" s="44"/>
      <c r="E20" s="44"/>
      <c r="F20" s="24"/>
    </row>
    <row r="21" spans="1:6" x14ac:dyDescent="0.25">
      <c r="A21" s="25"/>
      <c r="B21" s="38"/>
      <c r="C21" s="38"/>
      <c r="D21" s="45"/>
      <c r="E21" s="45"/>
      <c r="F21" s="26"/>
    </row>
    <row r="22" spans="1:6" x14ac:dyDescent="0.25">
      <c r="A22" s="17" t="s">
        <v>23</v>
      </c>
      <c r="B22" s="34"/>
      <c r="C22" s="34"/>
      <c r="D22" s="42"/>
      <c r="E22" s="42"/>
      <c r="F22" s="11"/>
    </row>
    <row r="23" spans="1:6" x14ac:dyDescent="0.25">
      <c r="A23" s="19" t="s">
        <v>43</v>
      </c>
      <c r="B23" s="33">
        <v>20</v>
      </c>
      <c r="C23" s="33">
        <v>20</v>
      </c>
      <c r="D23" s="41">
        <v>10</v>
      </c>
      <c r="E23" s="41">
        <v>10</v>
      </c>
      <c r="F23" s="18">
        <v>20</v>
      </c>
    </row>
    <row r="24" spans="1:6" x14ac:dyDescent="0.25">
      <c r="A24" s="19"/>
      <c r="B24" s="35"/>
      <c r="C24" s="33"/>
      <c r="D24" s="41"/>
      <c r="E24" s="41"/>
      <c r="F24" s="18"/>
    </row>
    <row r="25" spans="1:6" x14ac:dyDescent="0.25">
      <c r="A25" s="12"/>
      <c r="B25" s="34"/>
      <c r="C25" s="34"/>
      <c r="D25" s="42"/>
      <c r="E25" s="42"/>
      <c r="F25" s="11"/>
    </row>
    <row r="26" spans="1:6" x14ac:dyDescent="0.25">
      <c r="A26" s="12"/>
      <c r="B26" s="34"/>
      <c r="C26" s="34"/>
      <c r="D26" s="42"/>
      <c r="E26" s="42"/>
      <c r="F26" s="11"/>
    </row>
    <row r="27" spans="1:6" x14ac:dyDescent="0.25">
      <c r="A27" s="17" t="s">
        <v>22</v>
      </c>
      <c r="B27" s="33">
        <v>500</v>
      </c>
      <c r="C27" s="33">
        <v>500</v>
      </c>
      <c r="D27" s="41">
        <v>700</v>
      </c>
      <c r="E27" s="41"/>
      <c r="F27" s="18">
        <v>500</v>
      </c>
    </row>
    <row r="28" spans="1:6" x14ac:dyDescent="0.25">
      <c r="A28" s="15"/>
      <c r="B28" s="34"/>
      <c r="C28" s="34"/>
      <c r="D28" s="42"/>
      <c r="E28" s="42"/>
      <c r="F28" s="11"/>
    </row>
    <row r="29" spans="1:6" x14ac:dyDescent="0.25">
      <c r="A29" s="17" t="s">
        <v>5</v>
      </c>
      <c r="B29" s="34"/>
      <c r="C29" s="34"/>
      <c r="D29" s="42"/>
      <c r="E29" s="42"/>
      <c r="F29" s="11"/>
    </row>
    <row r="30" spans="1:6" x14ac:dyDescent="0.25">
      <c r="A30" s="23" t="s">
        <v>44</v>
      </c>
      <c r="B30" s="33">
        <v>8</v>
      </c>
      <c r="C30" s="33">
        <v>8</v>
      </c>
      <c r="D30" s="41">
        <v>8</v>
      </c>
      <c r="E30" s="41"/>
      <c r="F30" s="18">
        <v>8</v>
      </c>
    </row>
    <row r="31" spans="1:6" x14ac:dyDescent="0.25">
      <c r="A31" s="19" t="s">
        <v>45</v>
      </c>
      <c r="B31" s="36">
        <v>8</v>
      </c>
      <c r="C31" s="36">
        <v>8</v>
      </c>
      <c r="D31" s="43">
        <v>8</v>
      </c>
      <c r="E31" s="43"/>
      <c r="F31" s="22">
        <v>8</v>
      </c>
    </row>
    <row r="32" spans="1:6" x14ac:dyDescent="0.25">
      <c r="A32" s="21" t="s">
        <v>46</v>
      </c>
      <c r="B32" s="36">
        <v>8</v>
      </c>
      <c r="C32" s="36"/>
      <c r="D32" s="43"/>
      <c r="E32" s="43"/>
      <c r="F32" s="22"/>
    </row>
    <row r="33" spans="1:5" x14ac:dyDescent="0.25">
      <c r="A33" s="12"/>
      <c r="B33" s="12"/>
      <c r="C33" s="12"/>
      <c r="D33" s="12"/>
      <c r="E33" s="12"/>
    </row>
    <row r="34" spans="1:5" x14ac:dyDescent="0.25">
      <c r="A34" s="12"/>
      <c r="B34" s="12"/>
      <c r="C34" s="12"/>
      <c r="D34" s="12"/>
      <c r="E34" s="12"/>
    </row>
    <row r="35" spans="1:5" x14ac:dyDescent="0.25">
      <c r="A35" s="12"/>
      <c r="B35" s="12"/>
      <c r="C35" s="12"/>
      <c r="D35" s="12"/>
      <c r="E35" s="12"/>
    </row>
    <row r="36" spans="1:5" x14ac:dyDescent="0.25">
      <c r="A36" s="12"/>
      <c r="B36" s="12"/>
      <c r="C36" s="12"/>
      <c r="D36" s="12"/>
      <c r="E36" s="12"/>
    </row>
  </sheetData>
  <pageMargins left="0.31496062992125984" right="0.11811023622047245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Gemensam antagning</vt:lpstr>
      <vt:lpstr>Annan antagning</vt:lpstr>
    </vt:vector>
  </TitlesOfParts>
  <Company>Ålands lyceum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Förnamn Efternamn</dc:creator>
  <cp:lastModifiedBy>Malin Sonntag Blomqvist</cp:lastModifiedBy>
  <cp:lastPrinted>2022-03-08T05:38:31Z</cp:lastPrinted>
  <dcterms:created xsi:type="dcterms:W3CDTF">2011-09-29T10:06:43Z</dcterms:created>
  <dcterms:modified xsi:type="dcterms:W3CDTF">2022-06-02T07:32:10Z</dcterms:modified>
</cp:coreProperties>
</file>