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4820"/>
  </bookViews>
  <sheets>
    <sheet name="Poängtabell" sheetId="1" r:id="rId1"/>
    <sheet name="Datalis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0" i="1"/>
  <c r="C9" i="1"/>
  <c r="C18" i="1"/>
  <c r="C17" i="1"/>
  <c r="C16" i="1"/>
  <c r="C15" i="1"/>
  <c r="C14" i="1"/>
  <c r="C11" i="1"/>
  <c r="C8" i="1"/>
  <c r="C7" i="1"/>
  <c r="C19" i="1" l="1"/>
</calcChain>
</file>

<file path=xl/sharedStrings.xml><?xml version="1.0" encoding="utf-8"?>
<sst xmlns="http://schemas.openxmlformats.org/spreadsheetml/2006/main" count="60" uniqueCount="40">
  <si>
    <t>Ja</t>
  </si>
  <si>
    <t>Nej</t>
  </si>
  <si>
    <t>Könspoäng</t>
  </si>
  <si>
    <t>Medetal</t>
  </si>
  <si>
    <t>Medeltal i programvisa vitsord</t>
  </si>
  <si>
    <t>Grundskolepoäng</t>
  </si>
  <si>
    <t>Se lista över programvisa vitsord. Ange medeltalet för de programvisa vitsorden för ditt val</t>
  </si>
  <si>
    <t>Språkpoäng</t>
  </si>
  <si>
    <t>Du får 2 poäng för sitt förstahandsval</t>
  </si>
  <si>
    <t>Du får könspoäng om färre än 30 % av förstahandssökandena till den aktuella utbildningen tillhör samma kön som du.</t>
  </si>
  <si>
    <t>Medeltalet räknas ut på basis av vitsorden i följande ämnen på avgångsbetyget från grundskolan:svenska, matematik, biologi (med miljölära), geografi, fysik, kemi, religions- eller livsåskådningskunskap, historia, samhällslära och ekonomi, musik, bildkonst, slöjd, hemkunskap, hälsokunskap, idrott samt engelska.</t>
  </si>
  <si>
    <t xml:space="preserve">Om du har gått ut grundskolan under de tre senaste åren, ansökningsåret medräknat, får du två (2) poäng. </t>
  </si>
  <si>
    <t>Du får poäng enligt ditt vitsord för A2-språk eller B-språk enligt skalan. Om du läst två språk (både ett A2 och ett B språk) så gäller det högsta vitsordet</t>
  </si>
  <si>
    <t>Ålands folkhögskola</t>
  </si>
  <si>
    <t>Förberande yrkesutbildning</t>
  </si>
  <si>
    <t>Arbetserfarenhet</t>
  </si>
  <si>
    <t>Språkpraktik</t>
  </si>
  <si>
    <t>Ungdomsprojekt</t>
  </si>
  <si>
    <t>ÅFHS</t>
  </si>
  <si>
    <t>Ett läsår</t>
  </si>
  <si>
    <t>6 mån</t>
  </si>
  <si>
    <t>Förberedande yrkesutb</t>
  </si>
  <si>
    <t>12 mån</t>
  </si>
  <si>
    <t>Val, kön</t>
  </si>
  <si>
    <t>Försthandsval</t>
  </si>
  <si>
    <t>Poängområde</t>
  </si>
  <si>
    <t>Poängberäkning enligt samåländsk elevantagnings kriterier 2015-16</t>
  </si>
  <si>
    <t>Ålands folkhögskola eller annan motsvarande utbildning omfattande ett läsår ger två (2) poäng och minst sex (6) månaders slutförda studier på Ålands folkhögskola eller motsvarande ger en (1) poäng</t>
  </si>
  <si>
    <t>minst sex (6) månader förberedande yrkesutbildning eller motsvarande ger två (2) poäng</t>
  </si>
  <si>
    <t>minst sex (6) månaders arbetserfarenhet ger en (1) poäng och minst 12 månaders arbetserfarenhet ger två (2) poäng</t>
  </si>
  <si>
    <t>Välj/ fyll i</t>
  </si>
  <si>
    <t>Poäng</t>
  </si>
  <si>
    <t>Förklaring</t>
  </si>
  <si>
    <t>minst sex (6) månaders språkpraktik i en annan språklig miljö än svenska ger två (2) poäng</t>
  </si>
  <si>
    <t>ungdomsprojekt eller motsvarande omfattande minst 6 månader ger en (1) poäng</t>
  </si>
  <si>
    <t>Elevens namn:</t>
  </si>
  <si>
    <t>Vald utbildning:</t>
  </si>
  <si>
    <t>Summa poäng</t>
  </si>
  <si>
    <t>Tilläggspoäng:</t>
  </si>
  <si>
    <t>Ronny Holmström-Wall 6.9.2016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</si>
</sst>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left" indent="2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indent="1"/>
    </xf>
    <xf numFmtId="0" fontId="2" fillId="0" borderId="0" xfId="0" applyFont="1"/>
    <xf numFmtId="0" fontId="3" fillId="0" borderId="0" xfId="0" applyFont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Normal" xfId="0" builtinId="0"/>
  </cellStyles>
  <dxfs count="3"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2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58615</xdr:colOff>
      <xdr:row>21</xdr:row>
      <xdr:rowOff>7326</xdr:rowOff>
    </xdr:from>
    <xdr:to>
      <xdr:col>3</xdr:col>
      <xdr:colOff>3780692</xdr:colOff>
      <xdr:row>42</xdr:row>
      <xdr:rowOff>95250</xdr:rowOff>
    </xdr:to>
    <xdr:sp macro="" textlink="">
      <xdr:nvSpPr>
        <xdr:cNvPr id="2" name="textruta 1"/>
        <xdr:cNvSpPr txBox="1"/>
      </xdr:nvSpPr>
      <xdr:spPr>
        <a:xfrm>
          <a:off x="58615" y="4850422"/>
          <a:ext cx="7598019" cy="4088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F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Anvisningar</a:t>
          </a:r>
        </a:p>
        <a:p>
          <a:r>
            <a:rPr lang="sv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Tabellen är låst, förutom de gula fälten.</a:t>
          </a:r>
          <a:r>
            <a:rPr lang="sv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Fyll i namn och vilken utbildning ni räknar poängen för i de två gula fälten högst upp.</a:t>
          </a:r>
        </a:p>
        <a:p>
          <a:endParaRPr lang="sv-FI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FI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Inga poäng ska skrivas in i tabellen</a:t>
          </a:r>
          <a:r>
            <a:rPr lang="sv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Antingen välj i en lista eller skriv in medeltal/ vitsord där det frågas efter. Tabellen räknar ut poängen.</a:t>
          </a:r>
        </a:p>
        <a:p>
          <a:endParaRPr lang="sv-FI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Alla celler där det står "Nej" är rullgardinslistor (drop-down). Klicka på en cell så blir rullgardinsknappen synlig. Välj sedan i listan.</a:t>
          </a:r>
        </a:p>
        <a:p>
          <a:endParaRPr lang="sv-FI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de tomma gula fälten (Medtal och Medeltal i programvisa vitsord) ska du skriva in ditt medeltal. Kom ihåg att använda kommatecken för decimaler. Orsaken til att det står en etta i poängkolumnen för medeltalet i programvisa vitsord är att det ges en poäng för medeltal upp till 5,49.</a:t>
          </a:r>
        </a:p>
        <a:p>
          <a:endParaRPr lang="sv-FI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det tomma gula fältet för språkpoäng skriver du in vitsordet för A2 eller B-språk enligt anvisningarna.</a:t>
          </a:r>
        </a:p>
        <a:p>
          <a:endParaRPr lang="sv-FI" sz="1100"/>
        </a:p>
        <a:p>
          <a:r>
            <a:rPr lang="sv-FI" sz="1100" b="1"/>
            <a:t>Friskrivning:</a:t>
          </a:r>
        </a:p>
        <a:p>
          <a:r>
            <a:rPr lang="sv-FI" sz="1100"/>
            <a:t>Denna uträkningstabell</a:t>
          </a:r>
          <a:r>
            <a:rPr lang="sv-FI" sz="1100" baseline="0"/>
            <a:t> erbjuds i befintligt skick. Formlerna är testade men ingen garanti för uträkningarnas korrekthet ges. Tänk också på att Könspoängen inte kan bli någonting annat än en gissning.</a:t>
          </a:r>
        </a:p>
        <a:p>
          <a:endParaRPr lang="sv-FI" sz="1100" baseline="0"/>
        </a:p>
        <a:p>
          <a:r>
            <a:rPr lang="sv-FI" sz="1100" baseline="0"/>
            <a:t>Ronny Holmström-Wall, IT-chef Ålands gymnasium</a:t>
          </a:r>
        </a:p>
        <a:p>
          <a:r>
            <a:rPr lang="sv-FI" sz="1100" baseline="0"/>
            <a:t>ronny.holmstrom@gymnasium.ax</a:t>
          </a:r>
        </a:p>
        <a:p>
          <a:r>
            <a:rPr lang="sv-FI" sz="1100" baseline="0"/>
            <a:t>+358 457 529 5050</a:t>
          </a:r>
          <a:endParaRPr lang="sv-FI" sz="1100"/>
        </a:p>
      </xdr:txBody>
    </xdr:sp>
    <xdr:clientData/>
  </xdr:twoCellAnchor>
  <xdr:twoCellAnchor editAs="oneCell">
    <xdr:from>
      <xdr:col>3</xdr:col>
      <xdr:colOff>2110153</xdr:colOff>
      <xdr:row>39</xdr:row>
      <xdr:rowOff>131885</xdr:rowOff>
    </xdr:from>
    <xdr:to>
      <xdr:col>3</xdr:col>
      <xdr:colOff>3670729</xdr:colOff>
      <xdr:row>41</xdr:row>
      <xdr:rowOff>165413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6095" y="8403981"/>
          <a:ext cx="1560576" cy="4145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1" displayName="Tabell1" ref="A6:D19" totalsRowShown="0">
  <tableColumns count="4">
    <tableColumn id="1" name="Poängområde" dataDxfId="2"/>
    <tableColumn id="2" name="Välj/ fyll i" dataDxfId="1"/>
    <tableColumn id="3" name="Poäng" dataDxfId="0"/>
    <tableColumn id="4" name="Förklaring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tabSelected="1" zoomScale="130" zoomScaleNormal="130" workbookViewId="0">
      <selection activeCell="B10" sqref="B10"/>
    </sheetView>
  </sheetViews>
  <sheetFormatPr defaultRowHeight="15" x14ac:dyDescent="0.25"/>
  <cols>
    <col min="1" max="1" width="27.85546875" bestFit="1" customWidth="1"/>
    <col min="2" max="2" width="17.28515625" customWidth="1"/>
    <col min="3" max="3" width="13" customWidth="1"/>
    <col min="4" max="4" width="127.42578125" customWidth="1"/>
  </cols>
  <sheetData>
    <row r="1" spans="1:15" ht="15.75" x14ac:dyDescent="0.25">
      <c r="A1" s="12" t="s">
        <v>26</v>
      </c>
    </row>
    <row r="2" spans="1:15" x14ac:dyDescent="0.25">
      <c r="A2" s="13" t="s">
        <v>39</v>
      </c>
    </row>
    <row r="3" spans="1:15" ht="24.95" customHeight="1" x14ac:dyDescent="0.25">
      <c r="A3" s="3" t="s">
        <v>35</v>
      </c>
      <c r="B3" s="17"/>
      <c r="C3" s="18"/>
    </row>
    <row r="4" spans="1:15" ht="24.95" customHeight="1" x14ac:dyDescent="0.25">
      <c r="A4" s="3" t="s">
        <v>36</v>
      </c>
      <c r="B4" s="17"/>
      <c r="C4" s="18"/>
    </row>
    <row r="6" spans="1:15" x14ac:dyDescent="0.25">
      <c r="A6" s="6" t="s">
        <v>25</v>
      </c>
      <c r="B6" s="8" t="s">
        <v>30</v>
      </c>
      <c r="C6" s="7" t="s">
        <v>31</v>
      </c>
      <c r="D6" t="s">
        <v>32</v>
      </c>
    </row>
    <row r="7" spans="1:15" x14ac:dyDescent="0.25">
      <c r="A7" t="s">
        <v>24</v>
      </c>
      <c r="B7" s="16" t="s">
        <v>1</v>
      </c>
      <c r="C7" s="7">
        <f>IF(B7="Ja",2,0)</f>
        <v>0</v>
      </c>
      <c r="D7" t="s">
        <v>8</v>
      </c>
    </row>
    <row r="8" spans="1:15" x14ac:dyDescent="0.25">
      <c r="A8" t="s">
        <v>2</v>
      </c>
      <c r="B8" s="16" t="s">
        <v>1</v>
      </c>
      <c r="C8" s="7">
        <f>IF(B8="Ja",2,0)</f>
        <v>0</v>
      </c>
      <c r="D8" s="2" t="s">
        <v>9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45" x14ac:dyDescent="0.25">
      <c r="A9" t="s">
        <v>3</v>
      </c>
      <c r="B9" s="16"/>
      <c r="C9" s="7">
        <f>IF(B9&lt;=5.49,0,IF(B9&lt;=5.99,2,IF(B9&lt;=6.49,3,IF(B9&lt;=6.99,4,IF(B9&lt;=7.49,5,IF(B9&lt;=7.99,6,IF(B9&lt;=8.49,7,IF(B9&lt;=8.99,8,IF(B9&gt;=9,9)))))))))</f>
        <v>0</v>
      </c>
      <c r="D9" s="2" t="s">
        <v>10</v>
      </c>
    </row>
    <row r="10" spans="1:15" x14ac:dyDescent="0.25">
      <c r="A10" t="s">
        <v>4</v>
      </c>
      <c r="B10" s="16"/>
      <c r="C10" s="7">
        <f>IF(B10&lt;=5.49,1,IF(B10&lt;=6.49,2,IF(B10&lt;=7.24,3,IF(B10&lt;=7.74,4,IF(B10&lt;=8.24,5,IF(B10&lt;=8.74,6,IF(B10&lt;=9.24,7,IF(B10&lt;=9.74,8,IF(B10&gt;=9.75,9,)))))))))</f>
        <v>1</v>
      </c>
      <c r="D10" s="4" t="s">
        <v>6</v>
      </c>
    </row>
    <row r="11" spans="1:15" x14ac:dyDescent="0.25">
      <c r="A11" t="s">
        <v>5</v>
      </c>
      <c r="B11" s="16" t="s">
        <v>1</v>
      </c>
      <c r="C11" s="7">
        <f>IF(B11="Ja",2,0)</f>
        <v>0</v>
      </c>
      <c r="D11" s="4" t="s">
        <v>11</v>
      </c>
    </row>
    <row r="12" spans="1:15" x14ac:dyDescent="0.25">
      <c r="A12" t="s">
        <v>7</v>
      </c>
      <c r="B12" s="16"/>
      <c r="C12" s="7">
        <f>IF(B12="",0,IF(B12&lt;=6,0.3,IF(B12&lt;=8,0.6,IF(B12&lt;=10,0.9,))))</f>
        <v>0</v>
      </c>
      <c r="D12" s="4" t="s">
        <v>12</v>
      </c>
    </row>
    <row r="13" spans="1:15" x14ac:dyDescent="0.25">
      <c r="A13" s="1" t="s">
        <v>38</v>
      </c>
      <c r="B13" s="14"/>
      <c r="C13" s="7"/>
    </row>
    <row r="14" spans="1:15" ht="30" x14ac:dyDescent="0.25">
      <c r="A14" s="5" t="s">
        <v>13</v>
      </c>
      <c r="B14" s="16" t="s">
        <v>1</v>
      </c>
      <c r="C14" s="7">
        <f>IF(B14="Nej",0,IF(B14="Ett läsår",2,IF(B14="6 mån",1,)))</f>
        <v>0</v>
      </c>
      <c r="D14" s="2" t="s">
        <v>27</v>
      </c>
    </row>
    <row r="15" spans="1:15" x14ac:dyDescent="0.25">
      <c r="A15" s="5" t="s">
        <v>14</v>
      </c>
      <c r="B15" s="16" t="s">
        <v>1</v>
      </c>
      <c r="C15" s="7">
        <f>IF(B15="Nej",0,IF(B15="6 mån",2,))</f>
        <v>0</v>
      </c>
      <c r="D15" t="s">
        <v>28</v>
      </c>
    </row>
    <row r="16" spans="1:15" x14ac:dyDescent="0.25">
      <c r="A16" s="5" t="s">
        <v>15</v>
      </c>
      <c r="B16" s="16" t="s">
        <v>1</v>
      </c>
      <c r="C16" s="7">
        <f>IF(B16="Nej",0,IF(B16="12 mån",2,IF(B16="6 mån",1,)))</f>
        <v>0</v>
      </c>
      <c r="D16" t="s">
        <v>29</v>
      </c>
    </row>
    <row r="17" spans="1:4" x14ac:dyDescent="0.25">
      <c r="A17" s="5" t="s">
        <v>16</v>
      </c>
      <c r="B17" s="16" t="s">
        <v>1</v>
      </c>
      <c r="C17" s="7">
        <f>IF(B17="Nej",0,IF(B17="6 mån",2,))</f>
        <v>0</v>
      </c>
      <c r="D17" t="s">
        <v>33</v>
      </c>
    </row>
    <row r="18" spans="1:4" x14ac:dyDescent="0.25">
      <c r="A18" s="5" t="s">
        <v>17</v>
      </c>
      <c r="B18" s="16" t="s">
        <v>1</v>
      </c>
      <c r="C18" s="7">
        <f>IF(B18="Nej",0,IF(B18="6 mån",2,))</f>
        <v>0</v>
      </c>
      <c r="D18" t="s">
        <v>34</v>
      </c>
    </row>
    <row r="19" spans="1:4" ht="15.75" thickBot="1" x14ac:dyDescent="0.3">
      <c r="A19" s="11" t="s">
        <v>37</v>
      </c>
      <c r="B19" s="15"/>
      <c r="C19" s="10">
        <f>SUM(C7:C18)</f>
        <v>1</v>
      </c>
      <c r="D19" s="9"/>
    </row>
    <row r="20" spans="1:4" ht="15.75" thickTop="1" x14ac:dyDescent="0.25"/>
    <row r="23" spans="1:4" x14ac:dyDescent="0.25">
      <c r="B23" s="1"/>
    </row>
    <row r="26" spans="1:4" x14ac:dyDescent="0.25">
      <c r="B26" s="1"/>
    </row>
    <row r="30" spans="1:4" x14ac:dyDescent="0.25">
      <c r="B30" s="1"/>
    </row>
    <row r="33" spans="2:2" x14ac:dyDescent="0.25">
      <c r="B33" s="1"/>
    </row>
  </sheetData>
  <sheetProtection algorithmName="SHA-512" hashValue="Wvxx2Yu3I4V/W4zAvCY5/gYMvYq466aRl5tCFGFW+05K77GvRQOSkIw4x4jgIuKwGxc9mK8JG8m8PSaygrN5Qg==" saltValue="Aj7LXu+sdzGLoi8KMzbWYw==" spinCount="100000" sheet="1" objects="1" scenarios="1"/>
  <mergeCells count="2">
    <mergeCell ref="B3:C3"/>
    <mergeCell ref="B4:C4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Datalista!$A$2:$A$3</xm:f>
          </x14:formula1>
          <xm:sqref>B7:B8 B11</xm:sqref>
        </x14:dataValidation>
        <x14:dataValidation type="list" allowBlank="1" showInputMessage="1" showErrorMessage="1">
          <x14:formula1>
            <xm:f>Datalista!$A$5:$A$7</xm:f>
          </x14:formula1>
          <xm:sqref>B14</xm:sqref>
        </x14:dataValidation>
        <x14:dataValidation type="list" allowBlank="1" showInputMessage="1" showErrorMessage="1">
          <x14:formula1>
            <xm:f>Datalista!$A$9:$A$10</xm:f>
          </x14:formula1>
          <xm:sqref>B15</xm:sqref>
        </x14:dataValidation>
        <x14:dataValidation type="list" allowBlank="1" showInputMessage="1" showErrorMessage="1">
          <x14:formula1>
            <xm:f>Datalista!$A$12:$A$14</xm:f>
          </x14:formula1>
          <xm:sqref>B16</xm:sqref>
        </x14:dataValidation>
        <x14:dataValidation type="list" allowBlank="1" showInputMessage="1" showErrorMessage="1">
          <x14:formula1>
            <xm:f>Datalista!$A$16:$A$17</xm:f>
          </x14:formula1>
          <xm:sqref>B17</xm:sqref>
        </x14:dataValidation>
        <x14:dataValidation type="list" allowBlank="1" showInputMessage="1" showErrorMessage="1">
          <x14:formula1>
            <xm:f>Datalista!$A$19:$A$20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7" sqref="A7"/>
    </sheetView>
  </sheetViews>
  <sheetFormatPr defaultRowHeight="15" x14ac:dyDescent="0.25"/>
  <cols>
    <col min="1" max="1" width="22.140625" bestFit="1" customWidth="1"/>
  </cols>
  <sheetData>
    <row r="1" spans="1:1" x14ac:dyDescent="0.25">
      <c r="A1" s="1" t="s">
        <v>23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s="1" t="s">
        <v>18</v>
      </c>
    </row>
    <row r="5" spans="1:1" x14ac:dyDescent="0.25">
      <c r="A5" t="s">
        <v>1</v>
      </c>
    </row>
    <row r="6" spans="1:1" x14ac:dyDescent="0.25">
      <c r="A6" t="s">
        <v>20</v>
      </c>
    </row>
    <row r="7" spans="1:1" x14ac:dyDescent="0.25">
      <c r="A7" t="s">
        <v>19</v>
      </c>
    </row>
    <row r="8" spans="1:1" x14ac:dyDescent="0.25">
      <c r="A8" s="1" t="s">
        <v>21</v>
      </c>
    </row>
    <row r="9" spans="1:1" x14ac:dyDescent="0.25">
      <c r="A9" t="s">
        <v>1</v>
      </c>
    </row>
    <row r="10" spans="1:1" x14ac:dyDescent="0.25">
      <c r="A10" t="s">
        <v>20</v>
      </c>
    </row>
    <row r="11" spans="1:1" x14ac:dyDescent="0.25">
      <c r="A11" s="1" t="s">
        <v>15</v>
      </c>
    </row>
    <row r="12" spans="1:1" x14ac:dyDescent="0.25">
      <c r="A12" t="s">
        <v>1</v>
      </c>
    </row>
    <row r="13" spans="1:1" x14ac:dyDescent="0.25">
      <c r="A13" t="s">
        <v>20</v>
      </c>
    </row>
    <row r="14" spans="1:1" x14ac:dyDescent="0.25">
      <c r="A14" t="s">
        <v>22</v>
      </c>
    </row>
    <row r="15" spans="1:1" x14ac:dyDescent="0.25">
      <c r="A15" s="1" t="s">
        <v>16</v>
      </c>
    </row>
    <row r="16" spans="1:1" x14ac:dyDescent="0.25">
      <c r="A16" t="s">
        <v>1</v>
      </c>
    </row>
    <row r="17" spans="1:1" x14ac:dyDescent="0.25">
      <c r="A17" t="s">
        <v>20</v>
      </c>
    </row>
    <row r="18" spans="1:1" x14ac:dyDescent="0.25">
      <c r="A18" s="1" t="s">
        <v>17</v>
      </c>
    </row>
    <row r="19" spans="1:1" x14ac:dyDescent="0.25">
      <c r="A19" t="s">
        <v>1</v>
      </c>
    </row>
    <row r="20" spans="1:1" x14ac:dyDescent="0.25">
      <c r="A20" t="s">
        <v>20</v>
      </c>
    </row>
  </sheetData>
  <sheetProtection algorithmName="SHA-512" hashValue="3fFg23dc3p6MjNMgwDzt6F1Zft+Ms1XbrusPFsDQm6a2u3yYs9VZpEV61HBAkQWHsQxtuGSVc1x73Pr1Iq/P6g==" saltValue="Mp7AP287gQ8R4quN9o15g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Poängtabell</vt:lpstr>
      <vt:lpstr>Datalista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Ronny Holmström-Wall</dc:creator>
  <cp:lastModifiedBy>Ronny Holmström-Wall</cp:lastModifiedBy>
  <dcterms:created xsi:type="dcterms:W3CDTF">2016-09-06T18:37:02Z</dcterms:created>
  <dcterms:modified xsi:type="dcterms:W3CDTF">2018-03-12T10:06:20Z</dcterms:modified>
</cp:coreProperties>
</file>